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Budget Template" sheetId="1" r:id="rId1"/>
  </sheets>
  <calcPr calcId="145621"/>
</workbook>
</file>

<file path=xl/calcChain.xml><?xml version="1.0" encoding="utf-8"?>
<calcChain xmlns="http://schemas.openxmlformats.org/spreadsheetml/2006/main">
  <c r="L35" i="1" l="1"/>
  <c r="J35" i="1"/>
  <c r="E35" i="1"/>
  <c r="J16" i="1"/>
  <c r="E16" i="1"/>
  <c r="J15" i="1"/>
  <c r="E15" i="1"/>
  <c r="D12" i="1"/>
  <c r="D11" i="1"/>
  <c r="L31" i="1"/>
  <c r="L28" i="1"/>
  <c r="L25" i="1"/>
  <c r="L22" i="1"/>
  <c r="E11" i="1" l="1"/>
  <c r="H12" i="1"/>
  <c r="I12" i="1"/>
  <c r="J12" i="1" s="1"/>
  <c r="I11" i="1"/>
  <c r="J11" i="1" s="1"/>
  <c r="H11" i="1"/>
  <c r="C11" i="1"/>
  <c r="L11" i="1" l="1"/>
  <c r="J13" i="1"/>
  <c r="E12" i="1"/>
  <c r="L12" i="1" s="1"/>
  <c r="C12" i="1"/>
  <c r="L13" i="1" l="1"/>
  <c r="L15" i="1"/>
  <c r="J17" i="1"/>
  <c r="J19" i="1" s="1"/>
  <c r="J33" i="1" s="1"/>
  <c r="J37" i="1" s="1"/>
  <c r="L16" i="1"/>
  <c r="E13" i="1"/>
  <c r="L17" i="1" l="1"/>
  <c r="L19" i="1" s="1"/>
  <c r="L33" i="1" s="1"/>
  <c r="L37" i="1" s="1"/>
  <c r="E17" i="1"/>
  <c r="E19" i="1" s="1"/>
  <c r="E33" i="1" s="1"/>
  <c r="E37" i="1" s="1"/>
</calcChain>
</file>

<file path=xl/sharedStrings.xml><?xml version="1.0" encoding="utf-8"?>
<sst xmlns="http://schemas.openxmlformats.org/spreadsheetml/2006/main" count="41" uniqueCount="33">
  <si>
    <t>YEAR 1</t>
  </si>
  <si>
    <t>YEAR 2</t>
  </si>
  <si>
    <t>TOTAL</t>
  </si>
  <si>
    <t>Effort</t>
  </si>
  <si>
    <t>Cal months</t>
  </si>
  <si>
    <t>Base Salary</t>
  </si>
  <si>
    <t>Total Salary</t>
  </si>
  <si>
    <t>FRINGE</t>
  </si>
  <si>
    <t>Rate</t>
  </si>
  <si>
    <t>Total Fringe</t>
  </si>
  <si>
    <t>TOTAL PERSONNEL</t>
  </si>
  <si>
    <t>TRAVEL</t>
  </si>
  <si>
    <t>Total Travel</t>
  </si>
  <si>
    <t>MATERIALS &amp; SUPPLIES</t>
  </si>
  <si>
    <t>Total Materials &amp; Supplies</t>
  </si>
  <si>
    <t>TOTAL DIRECT COSTS</t>
  </si>
  <si>
    <t>PERSONNEL</t>
  </si>
  <si>
    <t>EQUIPMENT</t>
  </si>
  <si>
    <t>Total Equipment</t>
  </si>
  <si>
    <t>Amount</t>
  </si>
  <si>
    <t>OTHER DIRECT COSTS</t>
  </si>
  <si>
    <t>Total Other Direct Costs</t>
  </si>
  <si>
    <t>Ecohealth Alliance (sub to US Fish &amp; Wildlife Services</t>
  </si>
  <si>
    <t>PI: Dom Travis</t>
  </si>
  <si>
    <t>06/01/15 - 05/31/16</t>
  </si>
  <si>
    <t>06/01/16 - 05/31/17</t>
  </si>
  <si>
    <t>06/01/15 - 05/31/17</t>
  </si>
  <si>
    <t>Co-Investigators: Mac Farnham</t>
  </si>
  <si>
    <t>Start:  6/1/15</t>
  </si>
  <si>
    <t>End:  5/31/17</t>
  </si>
  <si>
    <t>Mac Farnham, Co-I</t>
  </si>
  <si>
    <t>Dominic Travis, PI</t>
  </si>
  <si>
    <t>INDIRECT COSTS (26% MTDC)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</si>
</sst>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 wrapText="1"/>
    </xf>
    <xf numFmtId="3" fontId="3" fillId="0" borderId="0" xfId="0" applyNumberFormat="1" applyFont="1" applyFill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3" fontId="1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6" fillId="0" borderId="0" xfId="0" applyNumberFormat="1" applyFont="1" applyFill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3" fontId="4" fillId="0" borderId="7" xfId="0" applyNumberFormat="1" applyFont="1" applyBorder="1" applyAlignment="1">
      <alignment horizontal="left"/>
    </xf>
    <xf numFmtId="3" fontId="4" fillId="0" borderId="8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4" xfId="0" applyNumberFormat="1" applyFont="1" applyBorder="1" applyAlignment="1">
      <alignment horizontal="left"/>
    </xf>
    <xf numFmtId="3" fontId="4" fillId="0" borderId="4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0" xfId="0" applyFont="1" applyBorder="1"/>
    <xf numFmtId="3" fontId="4" fillId="0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0" fontId="5" fillId="0" borderId="0" xfId="0" applyFont="1"/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workbookViewId="0">
      <pane xSplit="1" topLeftCell="B1" activePane="topRight" state="frozen"/>
      <selection pane="topRight" activeCell="G42" sqref="G42"/>
    </sheetView>
  </sheetViews>
  <sheetFormatPr defaultRowHeight="15" x14ac:dyDescent="0.25"/>
  <cols>
    <col min="1" max="1" width="27.7109375" style="1" customWidth="1"/>
    <col min="2" max="2" width="5.7109375" style="4" customWidth="1"/>
    <col min="3" max="3" width="6.7109375" style="2" customWidth="1"/>
    <col min="4" max="4" width="7.7109375" style="3" customWidth="1"/>
    <col min="5" max="5" width="8.7109375" style="3" customWidth="1"/>
    <col min="6" max="6" width="1.7109375" style="3" customWidth="1"/>
    <col min="7" max="7" width="5.7109375" style="3" customWidth="1"/>
    <col min="8" max="8" width="6.7109375" style="3" customWidth="1"/>
    <col min="9" max="9" width="7.7109375" style="3" customWidth="1"/>
    <col min="10" max="10" width="8.7109375" style="3" customWidth="1"/>
    <col min="11" max="11" width="1.7109375" style="3" customWidth="1"/>
    <col min="12" max="12" width="10.7109375" style="29" customWidth="1"/>
    <col min="13" max="13" width="9.140625" style="4"/>
    <col min="14" max="16384" width="9.140625" style="1"/>
  </cols>
  <sheetData>
    <row r="1" spans="1:13" s="31" customFormat="1" ht="15.75" x14ac:dyDescent="0.25">
      <c r="A1" s="31" t="s">
        <v>22</v>
      </c>
      <c r="B1" s="32"/>
      <c r="C1" s="33"/>
      <c r="D1" s="34"/>
      <c r="E1" s="34"/>
      <c r="F1" s="34"/>
      <c r="G1" s="34"/>
      <c r="H1" s="34"/>
      <c r="I1" s="34"/>
      <c r="J1" s="34"/>
      <c r="K1" s="34"/>
      <c r="L1" s="35"/>
      <c r="M1" s="32"/>
    </row>
    <row r="2" spans="1:13" s="31" customFormat="1" ht="15.75" x14ac:dyDescent="0.25">
      <c r="A2" s="31" t="s">
        <v>23</v>
      </c>
      <c r="B2" s="32"/>
      <c r="C2" s="33"/>
      <c r="D2" s="34"/>
      <c r="E2" s="34"/>
      <c r="F2" s="34"/>
      <c r="G2" s="34"/>
      <c r="H2" s="34"/>
      <c r="I2" s="34"/>
      <c r="J2" s="34"/>
      <c r="K2" s="34"/>
      <c r="L2" s="35"/>
      <c r="M2" s="32"/>
    </row>
    <row r="3" spans="1:13" s="31" customFormat="1" ht="15.75" x14ac:dyDescent="0.25">
      <c r="A3" s="31" t="s">
        <v>27</v>
      </c>
      <c r="B3" s="32"/>
      <c r="C3" s="33"/>
      <c r="D3" s="34"/>
      <c r="E3" s="34"/>
      <c r="F3" s="34"/>
      <c r="G3" s="34"/>
      <c r="H3" s="34"/>
      <c r="I3" s="34"/>
      <c r="J3" s="34"/>
      <c r="K3" s="34"/>
      <c r="L3" s="35"/>
      <c r="M3" s="32"/>
    </row>
    <row r="4" spans="1:13" s="31" customFormat="1" ht="15.75" x14ac:dyDescent="0.25">
      <c r="A4" s="31" t="s">
        <v>28</v>
      </c>
      <c r="B4" s="32"/>
      <c r="C4" s="33"/>
      <c r="D4" s="34"/>
      <c r="E4" s="34"/>
      <c r="F4" s="34"/>
      <c r="G4" s="34"/>
      <c r="H4" s="34"/>
      <c r="I4" s="34"/>
      <c r="J4" s="34"/>
      <c r="K4" s="34"/>
      <c r="L4" s="35"/>
      <c r="M4" s="32"/>
    </row>
    <row r="5" spans="1:13" s="31" customFormat="1" ht="15.75" x14ac:dyDescent="0.25">
      <c r="A5" s="31" t="s">
        <v>29</v>
      </c>
      <c r="B5" s="32"/>
      <c r="C5" s="33"/>
      <c r="D5" s="34"/>
      <c r="E5" s="34"/>
      <c r="F5" s="34"/>
      <c r="G5" s="34"/>
      <c r="H5" s="34"/>
      <c r="I5" s="34"/>
      <c r="J5" s="34"/>
      <c r="K5" s="34"/>
      <c r="L5" s="35"/>
      <c r="M5" s="32"/>
    </row>
    <row r="6" spans="1:13" s="31" customFormat="1" ht="15.75" x14ac:dyDescent="0.25">
      <c r="B6" s="32"/>
      <c r="C6" s="33"/>
      <c r="D6" s="34"/>
      <c r="E6" s="34"/>
      <c r="F6" s="34"/>
      <c r="G6" s="34"/>
      <c r="H6" s="34"/>
      <c r="I6" s="34"/>
      <c r="J6" s="34"/>
      <c r="K6" s="34"/>
      <c r="L6" s="35"/>
      <c r="M6" s="32"/>
    </row>
    <row r="7" spans="1:13" s="36" customFormat="1" ht="12.75" x14ac:dyDescent="0.2">
      <c r="B7" s="37"/>
      <c r="C7" s="38"/>
      <c r="D7" s="39" t="s">
        <v>0</v>
      </c>
      <c r="E7" s="40"/>
      <c r="F7" s="41"/>
      <c r="G7" s="37"/>
      <c r="H7" s="38"/>
      <c r="I7" s="39" t="s">
        <v>1</v>
      </c>
      <c r="J7" s="40"/>
      <c r="K7" s="42"/>
      <c r="L7" s="43"/>
      <c r="M7" s="44"/>
    </row>
    <row r="8" spans="1:13" s="36" customFormat="1" ht="12.75" x14ac:dyDescent="0.2">
      <c r="B8" s="45"/>
      <c r="C8" s="46" t="s">
        <v>24</v>
      </c>
      <c r="D8" s="47"/>
      <c r="E8" s="48"/>
      <c r="G8" s="45"/>
      <c r="H8" s="46" t="s">
        <v>25</v>
      </c>
      <c r="I8" s="47"/>
      <c r="J8" s="48"/>
      <c r="K8" s="49"/>
      <c r="L8" s="50" t="s">
        <v>2</v>
      </c>
      <c r="M8" s="44"/>
    </row>
    <row r="9" spans="1:13" s="55" customFormat="1" ht="25.5" x14ac:dyDescent="0.2">
      <c r="A9" s="51" t="s">
        <v>16</v>
      </c>
      <c r="B9" s="52" t="s">
        <v>3</v>
      </c>
      <c r="C9" s="53" t="s">
        <v>4</v>
      </c>
      <c r="D9" s="54" t="s">
        <v>5</v>
      </c>
      <c r="E9" s="52" t="s">
        <v>19</v>
      </c>
      <c r="G9" s="52" t="s">
        <v>3</v>
      </c>
      <c r="H9" s="53" t="s">
        <v>4</v>
      </c>
      <c r="I9" s="54" t="s">
        <v>5</v>
      </c>
      <c r="J9" s="52" t="s">
        <v>19</v>
      </c>
      <c r="K9" s="56"/>
      <c r="L9" s="57" t="s">
        <v>26</v>
      </c>
    </row>
    <row r="10" spans="1:13" s="8" customFormat="1" ht="6" customHeight="1" x14ac:dyDescent="0.2">
      <c r="C10" s="9"/>
      <c r="D10" s="10"/>
      <c r="E10" s="10"/>
      <c r="F10" s="10"/>
      <c r="G10" s="10"/>
      <c r="H10" s="10"/>
      <c r="I10" s="10"/>
      <c r="J10" s="10"/>
      <c r="K10" s="10"/>
      <c r="L10" s="26"/>
    </row>
    <row r="11" spans="1:13" s="58" customFormat="1" ht="12.75" x14ac:dyDescent="0.2">
      <c r="A11" s="58" t="s">
        <v>31</v>
      </c>
      <c r="B11" s="59">
        <v>0.05</v>
      </c>
      <c r="C11" s="60">
        <f>12*B11</f>
        <v>0.60000000000000009</v>
      </c>
      <c r="D11" s="30">
        <f>160106*1.02</f>
        <v>163308.12</v>
      </c>
      <c r="E11" s="61">
        <f>D11*B11</f>
        <v>8165.4059999999999</v>
      </c>
      <c r="F11" s="61"/>
      <c r="G11" s="59">
        <v>0.05</v>
      </c>
      <c r="H11" s="60">
        <f>12*G11</f>
        <v>0.60000000000000009</v>
      </c>
      <c r="I11" s="30">
        <f>D11*1.02</f>
        <v>166574.2824</v>
      </c>
      <c r="J11" s="61">
        <f>G11*I11</f>
        <v>8328.7141200000005</v>
      </c>
      <c r="K11" s="61"/>
      <c r="L11" s="62">
        <f>E11+J11</f>
        <v>16494.12012</v>
      </c>
      <c r="M11" s="63"/>
    </row>
    <row r="12" spans="1:13" s="58" customFormat="1" ht="12.75" x14ac:dyDescent="0.2">
      <c r="A12" s="58" t="s">
        <v>30</v>
      </c>
      <c r="B12" s="59">
        <v>0.1</v>
      </c>
      <c r="C12" s="60">
        <f t="shared" ref="C12" si="0">12*B12</f>
        <v>1.2000000000000002</v>
      </c>
      <c r="D12" s="30">
        <f>76994*1.02</f>
        <v>78533.88</v>
      </c>
      <c r="E12" s="61">
        <f>D12*B12</f>
        <v>7853.3880000000008</v>
      </c>
      <c r="F12" s="61"/>
      <c r="G12" s="59">
        <v>0.1</v>
      </c>
      <c r="H12" s="60">
        <f>12*G12</f>
        <v>1.2000000000000002</v>
      </c>
      <c r="I12" s="30">
        <f>D12*1.02</f>
        <v>80104.5576</v>
      </c>
      <c r="J12" s="61">
        <f t="shared" ref="J12" si="1">G12*I12</f>
        <v>8010.4557600000007</v>
      </c>
      <c r="K12" s="61"/>
      <c r="L12" s="62">
        <f>E12+J12</f>
        <v>15863.843760000002</v>
      </c>
      <c r="M12" s="63"/>
    </row>
    <row r="13" spans="1:13" s="36" customFormat="1" ht="12.75" x14ac:dyDescent="0.2">
      <c r="A13" s="22" t="s">
        <v>6</v>
      </c>
      <c r="B13" s="44"/>
      <c r="C13" s="64"/>
      <c r="D13" s="41"/>
      <c r="E13" s="41">
        <f>SUM(E11:E12)</f>
        <v>16018.794000000002</v>
      </c>
      <c r="F13" s="41"/>
      <c r="G13" s="41"/>
      <c r="H13" s="41"/>
      <c r="I13" s="41"/>
      <c r="J13" s="41">
        <f>SUM(J11:J12)</f>
        <v>16339.169880000001</v>
      </c>
      <c r="K13" s="41"/>
      <c r="L13" s="43">
        <f>SUM(L11:L12)</f>
        <v>32357.963880000003</v>
      </c>
      <c r="M13" s="44"/>
    </row>
    <row r="14" spans="1:13" s="36" customFormat="1" ht="12.75" x14ac:dyDescent="0.2">
      <c r="A14" s="36" t="s">
        <v>7</v>
      </c>
      <c r="B14" s="44"/>
      <c r="C14" s="64"/>
      <c r="D14" s="41" t="s">
        <v>8</v>
      </c>
      <c r="E14" s="41"/>
      <c r="F14" s="41"/>
      <c r="G14" s="41"/>
      <c r="H14" s="41"/>
      <c r="I14" s="41" t="s">
        <v>8</v>
      </c>
      <c r="J14" s="41"/>
      <c r="K14" s="41"/>
      <c r="L14" s="43"/>
      <c r="M14" s="44"/>
    </row>
    <row r="15" spans="1:13" s="58" customFormat="1" ht="12.75" x14ac:dyDescent="0.2">
      <c r="A15" s="58" t="s">
        <v>31</v>
      </c>
      <c r="B15" s="63"/>
      <c r="C15" s="60"/>
      <c r="D15" s="65">
        <v>0.33800000000000002</v>
      </c>
      <c r="E15" s="61">
        <f>D15*E11</f>
        <v>2759.907228</v>
      </c>
      <c r="F15" s="61"/>
      <c r="G15" s="61"/>
      <c r="H15" s="61"/>
      <c r="I15" s="65">
        <v>0.33800000000000002</v>
      </c>
      <c r="J15" s="61">
        <f>J11*I15</f>
        <v>2815.1053725600004</v>
      </c>
      <c r="K15" s="61"/>
      <c r="L15" s="62">
        <f>E15+J15</f>
        <v>5575.0126005600005</v>
      </c>
      <c r="M15" s="63"/>
    </row>
    <row r="16" spans="1:13" s="58" customFormat="1" ht="12.75" x14ac:dyDescent="0.2">
      <c r="A16" s="58" t="s">
        <v>30</v>
      </c>
      <c r="B16" s="63"/>
      <c r="C16" s="60"/>
      <c r="D16" s="65">
        <v>0.33800000000000002</v>
      </c>
      <c r="E16" s="61">
        <f>D16*E12</f>
        <v>2654.4451440000003</v>
      </c>
      <c r="F16" s="61"/>
      <c r="G16" s="61"/>
      <c r="H16" s="61"/>
      <c r="I16" s="65">
        <v>0.33800000000000002</v>
      </c>
      <c r="J16" s="61">
        <f>J12*I16</f>
        <v>2707.5340468800005</v>
      </c>
      <c r="K16" s="61"/>
      <c r="L16" s="62">
        <f>E16+J16</f>
        <v>5361.9791908800007</v>
      </c>
      <c r="M16" s="63"/>
    </row>
    <row r="17" spans="1:13" s="5" customFormat="1" ht="12.75" x14ac:dyDescent="0.2">
      <c r="A17" s="15" t="s">
        <v>9</v>
      </c>
      <c r="B17" s="7"/>
      <c r="C17" s="16"/>
      <c r="D17" s="6"/>
      <c r="E17" s="6">
        <f>SUM(E15:E16)</f>
        <v>5414.3523720000003</v>
      </c>
      <c r="F17" s="6"/>
      <c r="G17" s="6"/>
      <c r="H17" s="6"/>
      <c r="I17" s="6"/>
      <c r="J17" s="6">
        <f>SUM(J15:J16)</f>
        <v>5522.6394194400009</v>
      </c>
      <c r="K17" s="6"/>
      <c r="L17" s="25">
        <f>SUM(L15:L16)</f>
        <v>10936.991791440001</v>
      </c>
      <c r="M17" s="7"/>
    </row>
    <row r="18" spans="1:13" s="5" customFormat="1" ht="6" customHeight="1" x14ac:dyDescent="0.2">
      <c r="A18" s="15"/>
      <c r="B18" s="7"/>
      <c r="C18" s="16"/>
      <c r="D18" s="6"/>
      <c r="E18" s="6"/>
      <c r="F18" s="6"/>
      <c r="G18" s="6"/>
      <c r="H18" s="6"/>
      <c r="I18" s="6"/>
      <c r="J18" s="6"/>
      <c r="K18" s="6"/>
      <c r="L18" s="25"/>
      <c r="M18" s="7"/>
    </row>
    <row r="19" spans="1:13" s="5" customFormat="1" ht="12.75" x14ac:dyDescent="0.2">
      <c r="A19" s="5" t="s">
        <v>10</v>
      </c>
      <c r="B19" s="7"/>
      <c r="C19" s="16"/>
      <c r="D19" s="6"/>
      <c r="E19" s="6">
        <f>E13+E17</f>
        <v>21433.146372000003</v>
      </c>
      <c r="F19" s="6"/>
      <c r="G19" s="6"/>
      <c r="H19" s="6"/>
      <c r="I19" s="6"/>
      <c r="J19" s="6">
        <f>J13+J17</f>
        <v>21861.809299440003</v>
      </c>
      <c r="K19" s="6"/>
      <c r="L19" s="25">
        <f>L13+L17</f>
        <v>43294.955671440002</v>
      </c>
      <c r="M19" s="7"/>
    </row>
    <row r="20" spans="1:13" s="5" customFormat="1" ht="12.75" x14ac:dyDescent="0.2">
      <c r="B20" s="7"/>
      <c r="C20" s="16"/>
      <c r="D20" s="6"/>
      <c r="E20" s="6"/>
      <c r="F20" s="6"/>
      <c r="G20" s="6"/>
      <c r="H20" s="6"/>
      <c r="I20" s="6"/>
      <c r="J20" s="6"/>
      <c r="K20" s="6"/>
      <c r="L20" s="25"/>
      <c r="M20" s="7"/>
    </row>
    <row r="21" spans="1:13" s="5" customFormat="1" ht="12.75" x14ac:dyDescent="0.2">
      <c r="A21" s="5" t="s">
        <v>17</v>
      </c>
      <c r="B21" s="7"/>
      <c r="C21" s="16"/>
      <c r="D21" s="6"/>
      <c r="E21" s="6"/>
      <c r="F21" s="6"/>
      <c r="G21" s="6"/>
      <c r="H21" s="6"/>
      <c r="I21" s="6"/>
      <c r="J21" s="6"/>
      <c r="K21" s="6"/>
      <c r="L21" s="25"/>
      <c r="M21" s="7"/>
    </row>
    <row r="22" spans="1:13" s="5" customFormat="1" ht="12.75" x14ac:dyDescent="0.2">
      <c r="A22" s="15" t="s">
        <v>18</v>
      </c>
      <c r="B22" s="7"/>
      <c r="C22" s="16"/>
      <c r="D22" s="6"/>
      <c r="E22" s="6">
        <v>0</v>
      </c>
      <c r="F22" s="6"/>
      <c r="G22" s="6"/>
      <c r="H22" s="6"/>
      <c r="I22" s="6"/>
      <c r="J22" s="6">
        <v>0</v>
      </c>
      <c r="K22" s="6"/>
      <c r="L22" s="25">
        <f>SUM(E22:K22)</f>
        <v>0</v>
      </c>
      <c r="M22" s="7"/>
    </row>
    <row r="23" spans="1:13" s="11" customFormat="1" ht="12.75" x14ac:dyDescent="0.2">
      <c r="B23" s="14"/>
      <c r="C23" s="12"/>
      <c r="D23" s="13"/>
      <c r="E23" s="13"/>
      <c r="F23" s="13"/>
      <c r="G23" s="13"/>
      <c r="H23" s="13"/>
      <c r="I23" s="13"/>
      <c r="J23" s="13"/>
      <c r="K23" s="13"/>
      <c r="L23" s="27"/>
      <c r="M23" s="14"/>
    </row>
    <row r="24" spans="1:13" s="11" customFormat="1" ht="12.75" x14ac:dyDescent="0.2">
      <c r="A24" s="5" t="s">
        <v>11</v>
      </c>
      <c r="B24" s="14"/>
      <c r="C24" s="12"/>
      <c r="D24" s="13"/>
      <c r="E24" s="13"/>
      <c r="F24" s="13"/>
      <c r="G24" s="13"/>
      <c r="H24" s="13"/>
      <c r="I24" s="13"/>
      <c r="J24" s="13"/>
      <c r="K24" s="13"/>
      <c r="L24" s="27"/>
      <c r="M24" s="14"/>
    </row>
    <row r="25" spans="1:13" s="5" customFormat="1" ht="12.75" x14ac:dyDescent="0.2">
      <c r="A25" s="15" t="s">
        <v>12</v>
      </c>
      <c r="B25" s="7"/>
      <c r="C25" s="16"/>
      <c r="D25" s="6"/>
      <c r="E25" s="6">
        <v>0</v>
      </c>
      <c r="F25" s="6"/>
      <c r="G25" s="6"/>
      <c r="H25" s="6"/>
      <c r="I25" s="6"/>
      <c r="J25" s="6">
        <v>0</v>
      </c>
      <c r="K25" s="6"/>
      <c r="L25" s="25">
        <f>SUM(E25:K25)</f>
        <v>0</v>
      </c>
      <c r="M25" s="7"/>
    </row>
    <row r="26" spans="1:13" s="11" customFormat="1" ht="12.75" x14ac:dyDescent="0.2">
      <c r="B26" s="14"/>
      <c r="C26" s="12"/>
      <c r="D26" s="13"/>
      <c r="E26" s="13"/>
      <c r="F26" s="13"/>
      <c r="G26" s="13"/>
      <c r="H26" s="13"/>
      <c r="I26" s="13"/>
      <c r="J26" s="13"/>
      <c r="K26" s="13"/>
      <c r="L26" s="27"/>
      <c r="M26" s="14"/>
    </row>
    <row r="27" spans="1:13" s="11" customFormat="1" ht="12.75" x14ac:dyDescent="0.2">
      <c r="A27" s="5" t="s">
        <v>13</v>
      </c>
      <c r="B27" s="14"/>
      <c r="C27" s="12"/>
      <c r="D27" s="13"/>
      <c r="E27" s="13"/>
      <c r="F27" s="13"/>
      <c r="G27" s="13"/>
      <c r="H27" s="13"/>
      <c r="I27" s="13"/>
      <c r="J27" s="13"/>
      <c r="K27" s="13"/>
      <c r="L27" s="27"/>
      <c r="M27" s="14"/>
    </row>
    <row r="28" spans="1:13" s="5" customFormat="1" ht="12.75" x14ac:dyDescent="0.2">
      <c r="A28" s="15" t="s">
        <v>14</v>
      </c>
      <c r="B28" s="7"/>
      <c r="C28" s="16"/>
      <c r="D28" s="6"/>
      <c r="E28" s="6">
        <v>0</v>
      </c>
      <c r="F28" s="6"/>
      <c r="G28" s="6"/>
      <c r="H28" s="6"/>
      <c r="I28" s="6"/>
      <c r="J28" s="6">
        <v>0</v>
      </c>
      <c r="K28" s="6"/>
      <c r="L28" s="25">
        <f>SUM(E28:K28)</f>
        <v>0</v>
      </c>
      <c r="M28" s="7"/>
    </row>
    <row r="29" spans="1:13" s="5" customFormat="1" ht="12.75" x14ac:dyDescent="0.2">
      <c r="A29" s="15"/>
      <c r="B29" s="7"/>
      <c r="C29" s="16"/>
      <c r="D29" s="6"/>
      <c r="E29" s="6"/>
      <c r="F29" s="6"/>
      <c r="G29" s="6"/>
      <c r="H29" s="6"/>
      <c r="I29" s="6"/>
      <c r="J29" s="6"/>
      <c r="K29" s="6"/>
      <c r="L29" s="25"/>
      <c r="M29" s="7"/>
    </row>
    <row r="30" spans="1:13" s="11" customFormat="1" ht="12.75" x14ac:dyDescent="0.2">
      <c r="A30" s="21" t="s">
        <v>20</v>
      </c>
      <c r="B30" s="14"/>
      <c r="C30" s="12"/>
      <c r="D30" s="13"/>
      <c r="E30" s="13"/>
      <c r="F30" s="13"/>
      <c r="G30" s="13"/>
      <c r="H30" s="13"/>
      <c r="I30" s="13"/>
      <c r="J30" s="13"/>
      <c r="K30" s="13"/>
      <c r="L30" s="27"/>
      <c r="M30" s="14"/>
    </row>
    <row r="31" spans="1:13" s="5" customFormat="1" ht="12.75" x14ac:dyDescent="0.2">
      <c r="A31" s="22" t="s">
        <v>21</v>
      </c>
      <c r="B31" s="7"/>
      <c r="C31" s="16"/>
      <c r="D31" s="6"/>
      <c r="E31" s="6">
        <v>0</v>
      </c>
      <c r="F31" s="6"/>
      <c r="G31" s="6"/>
      <c r="H31" s="6"/>
      <c r="I31" s="6"/>
      <c r="J31" s="6">
        <v>0</v>
      </c>
      <c r="K31" s="6"/>
      <c r="L31" s="25">
        <f>SUM(E31:K31)</f>
        <v>0</v>
      </c>
      <c r="M31" s="7"/>
    </row>
    <row r="32" spans="1:13" s="11" customFormat="1" ht="12.75" x14ac:dyDescent="0.2">
      <c r="A32" s="20"/>
      <c r="B32" s="23"/>
      <c r="C32" s="24"/>
      <c r="D32" s="19"/>
      <c r="E32" s="17"/>
      <c r="F32" s="19"/>
      <c r="G32" s="19"/>
      <c r="H32" s="19"/>
      <c r="I32" s="19"/>
      <c r="J32" s="17"/>
      <c r="K32" s="19"/>
      <c r="L32" s="28"/>
      <c r="M32" s="14"/>
    </row>
    <row r="33" spans="1:13" s="5" customFormat="1" ht="12.75" x14ac:dyDescent="0.2">
      <c r="A33" s="5" t="s">
        <v>15</v>
      </c>
      <c r="B33" s="7"/>
      <c r="C33" s="16"/>
      <c r="D33" s="6"/>
      <c r="E33" s="6">
        <f>E19+E22+E25+E28+E31</f>
        <v>21433.146372000003</v>
      </c>
      <c r="F33" s="6"/>
      <c r="G33" s="18"/>
      <c r="H33" s="18"/>
      <c r="I33" s="18"/>
      <c r="J33" s="6">
        <f>J19+J22+J25+J28+J31</f>
        <v>21861.809299440003</v>
      </c>
      <c r="K33" s="6"/>
      <c r="L33" s="25">
        <f>L19+L22+L25+L28+L31</f>
        <v>43294.955671440002</v>
      </c>
      <c r="M33" s="7"/>
    </row>
    <row r="34" spans="1:13" s="5" customFormat="1" ht="12.75" x14ac:dyDescent="0.2">
      <c r="B34" s="7"/>
      <c r="C34" s="16"/>
      <c r="D34" s="6"/>
      <c r="E34" s="6"/>
      <c r="F34" s="6"/>
      <c r="G34" s="18"/>
      <c r="H34" s="18"/>
      <c r="I34" s="18"/>
      <c r="J34" s="6"/>
      <c r="K34" s="6"/>
      <c r="L34" s="25"/>
      <c r="M34" s="7"/>
    </row>
    <row r="35" spans="1:13" s="36" customFormat="1" ht="12.75" x14ac:dyDescent="0.2">
      <c r="A35" s="36" t="s">
        <v>32</v>
      </c>
      <c r="B35" s="44"/>
      <c r="C35" s="64"/>
      <c r="D35" s="66">
        <v>0.26</v>
      </c>
      <c r="E35" s="41">
        <f>E33*D35</f>
        <v>5572.6180567200008</v>
      </c>
      <c r="F35" s="41"/>
      <c r="G35" s="42"/>
      <c r="H35" s="42"/>
      <c r="I35" s="66">
        <v>0.26</v>
      </c>
      <c r="J35" s="41">
        <f>J33*I35</f>
        <v>5684.0704178544011</v>
      </c>
      <c r="K35" s="41"/>
      <c r="L35" s="43">
        <f>L33*I35</f>
        <v>11256.688474574401</v>
      </c>
      <c r="M35" s="41"/>
    </row>
    <row r="36" spans="1:13" s="11" customFormat="1" ht="12.75" x14ac:dyDescent="0.2">
      <c r="B36" s="14"/>
      <c r="C36" s="12"/>
      <c r="D36" s="13"/>
      <c r="E36" s="17"/>
      <c r="F36" s="19"/>
      <c r="G36" s="19"/>
      <c r="H36" s="19"/>
      <c r="I36" s="19"/>
      <c r="J36" s="17"/>
      <c r="K36" s="19"/>
      <c r="L36" s="28"/>
      <c r="M36" s="14"/>
    </row>
    <row r="37" spans="1:13" s="5" customFormat="1" ht="12.75" x14ac:dyDescent="0.2">
      <c r="A37" s="5" t="s">
        <v>2</v>
      </c>
      <c r="B37" s="7"/>
      <c r="C37" s="16"/>
      <c r="D37" s="6"/>
      <c r="E37" s="6">
        <f>E33+E35</f>
        <v>27005.764428720002</v>
      </c>
      <c r="F37" s="6"/>
      <c r="G37" s="6"/>
      <c r="H37" s="6"/>
      <c r="I37" s="6"/>
      <c r="J37" s="6">
        <f>J33+J35</f>
        <v>27545.879717294403</v>
      </c>
      <c r="K37" s="6"/>
      <c r="L37" s="25">
        <f>L33+L35</f>
        <v>54551.644146014405</v>
      </c>
      <c r="M37" s="7"/>
    </row>
    <row r="38" spans="1:13" s="11" customFormat="1" ht="12.75" x14ac:dyDescent="0.2">
      <c r="B38" s="14"/>
      <c r="C38" s="12"/>
      <c r="D38" s="13"/>
      <c r="E38" s="13"/>
      <c r="F38" s="13"/>
      <c r="G38" s="13"/>
      <c r="H38" s="13"/>
      <c r="I38" s="13"/>
      <c r="J38" s="13"/>
      <c r="K38" s="13"/>
      <c r="L38" s="27"/>
      <c r="M38" s="14"/>
    </row>
    <row r="39" spans="1:13" s="11" customFormat="1" ht="12.75" x14ac:dyDescent="0.2">
      <c r="B39" s="14"/>
      <c r="C39" s="12"/>
      <c r="D39" s="13"/>
      <c r="E39" s="13"/>
      <c r="F39" s="13"/>
      <c r="G39" s="13"/>
      <c r="H39" s="13"/>
      <c r="I39" s="13"/>
      <c r="J39" s="13"/>
      <c r="K39" s="13"/>
      <c r="L39" s="27"/>
      <c r="M39" s="14"/>
    </row>
  </sheetData>
  <pageMargins left="0.5" right="0.5" top="0.5" bottom="0.5" header="0.3" footer="0.3"/>
  <pageSetup scale="9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Dillon</dc:creator>
  <cp:lastModifiedBy>Natalie Dillon</cp:lastModifiedBy>
  <dcterms:created xsi:type="dcterms:W3CDTF">2012-12-27T20:58:54Z</dcterms:created>
  <dcterms:modified xsi:type="dcterms:W3CDTF">2015-01-12T16:32:31Z</dcterms:modified>
</cp:coreProperties>
</file>